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780" firstSheet="1" activeTab="1"/>
  </bookViews>
  <sheets>
    <sheet name="PPCWPBI" sheetId="1" state="veryHidden" r:id="rId1"/>
    <sheet name="Instructions" sheetId="2" r:id="rId2"/>
    <sheet name="Template" sheetId="3" r:id="rId3"/>
  </sheets>
  <definedNames/>
  <calcPr fullCalcOnLoad="1"/>
</workbook>
</file>

<file path=xl/sharedStrings.xml><?xml version="1.0" encoding="utf-8"?>
<sst xmlns="http://schemas.openxmlformats.org/spreadsheetml/2006/main" count="166" uniqueCount="146">
  <si>
    <t>Attachment to Form 990-T</t>
  </si>
  <si>
    <t>Schedule J - Advertising Income</t>
  </si>
  <si>
    <t xml:space="preserve">  Number of Total Pages</t>
  </si>
  <si>
    <t xml:space="preserve">     Percentage Allocation</t>
  </si>
  <si>
    <t>Costs:</t>
  </si>
  <si>
    <t xml:space="preserve">  Printing</t>
  </si>
  <si>
    <t xml:space="preserve">  Distribution and Editorial</t>
  </si>
  <si>
    <t xml:space="preserve">  Management Fee Allocation</t>
  </si>
  <si>
    <t>Direct Advertising Costs</t>
  </si>
  <si>
    <t>Circulation Income:</t>
  </si>
  <si>
    <t>Readership Costs:</t>
  </si>
  <si>
    <t xml:space="preserve">  Less:  Direct Advertising Costs</t>
  </si>
  <si>
    <t xml:space="preserve">     Total Readership Costs</t>
  </si>
  <si>
    <t>Georgia Academy of General Dentistry</t>
  </si>
  <si>
    <t>This worksheet is protected for WPBI.</t>
  </si>
  <si>
    <t>It must not be modified.</t>
  </si>
  <si>
    <t>EMES Information</t>
  </si>
  <si>
    <t>Trial Balance Information</t>
  </si>
  <si>
    <t>Engagement Name</t>
  </si>
  <si>
    <t>Engagement Date</t>
  </si>
  <si>
    <t>Audit Client Path</t>
  </si>
  <si>
    <t>Client ID</t>
  </si>
  <si>
    <t>Client Name</t>
  </si>
  <si>
    <t>Current Year End</t>
  </si>
  <si>
    <t>Prior Year End</t>
  </si>
  <si>
    <t>Address 1</t>
  </si>
  <si>
    <t>Address 2</t>
  </si>
  <si>
    <t>Address 3</t>
  </si>
  <si>
    <t>City</t>
  </si>
  <si>
    <t>State</t>
  </si>
  <si>
    <t>Zip</t>
  </si>
  <si>
    <t>Completed By</t>
  </si>
  <si>
    <t>Completed Date</t>
  </si>
  <si>
    <t>Reviewed By</t>
  </si>
  <si>
    <t>Reviewed Date</t>
  </si>
  <si>
    <t>Tax/Business ID</t>
  </si>
  <si>
    <t>Client Type</t>
  </si>
  <si>
    <t>First Name</t>
  </si>
  <si>
    <t>Last Name</t>
  </si>
  <si>
    <t>MI</t>
  </si>
  <si>
    <t>Suffix</t>
  </si>
  <si>
    <t>SSN/ITIN</t>
  </si>
  <si>
    <t>Birthdate</t>
  </si>
  <si>
    <t>Spouse First Name</t>
  </si>
  <si>
    <t>Spouse Last Name</t>
  </si>
  <si>
    <t>Spouse MI</t>
  </si>
  <si>
    <t>Spouse Suffix</t>
  </si>
  <si>
    <t>Spouse SSN/ITIN</t>
  </si>
  <si>
    <t>Spouse Birthdate</t>
  </si>
  <si>
    <t>Marital status</t>
  </si>
  <si>
    <t>Trial Balance Source</t>
  </si>
  <si>
    <t>Entity</t>
  </si>
  <si>
    <t>Location</t>
  </si>
  <si>
    <t>Current Period End</t>
  </si>
  <si>
    <t>Fiscal Year End</t>
  </si>
  <si>
    <t>Period Number</t>
  </si>
  <si>
    <t>Number of Periods</t>
  </si>
  <si>
    <t>Divisional</t>
  </si>
  <si>
    <t>Consolidated Master</t>
  </si>
  <si>
    <t>Consolidated Balance Type</t>
  </si>
  <si>
    <t>FCT Client</t>
  </si>
  <si>
    <t>FCT Balance Type</t>
  </si>
  <si>
    <t>EMES System Data</t>
  </si>
  <si>
    <t>Trial Balance System Data</t>
  </si>
  <si>
    <t>Doc Guid</t>
  </si>
  <si>
    <t>Connection</t>
  </si>
  <si>
    <t>Parse Connection</t>
  </si>
  <si>
    <t>Grouping Basis</t>
  </si>
  <si>
    <t>Connected Status</t>
  </si>
  <si>
    <t>CYEDateIsUserEntered</t>
  </si>
  <si>
    <t>UserCanceledonCYEForm</t>
  </si>
  <si>
    <t>{BB1F4E9B-2C30-4B07-8168-FE8A0DF107B7}</t>
  </si>
  <si>
    <t>6/30/05 TAX</t>
  </si>
  <si>
    <t>P:\CLRDATA\GAACADEMY</t>
  </si>
  <si>
    <t>3028710</t>
  </si>
  <si>
    <t>06/30/05</t>
  </si>
  <si>
    <t/>
  </si>
  <si>
    <t>Georgia Academy of Gen</t>
  </si>
  <si>
    <t>00/00/00</t>
  </si>
  <si>
    <t>S</t>
  </si>
  <si>
    <t>GoSystem Audit</t>
  </si>
  <si>
    <t>GAACADEMY</t>
  </si>
  <si>
    <t>GEORGIA ACADEMY OF GENERAL DENTISTRY</t>
  </si>
  <si>
    <t>Non-Profit</t>
  </si>
  <si>
    <t>No</t>
  </si>
  <si>
    <t>06/30/04</t>
  </si>
  <si>
    <t>Report</t>
  </si>
  <si>
    <t>KMM</t>
  </si>
  <si>
    <t>10/26/2005</t>
  </si>
  <si>
    <t xml:space="preserve">      Management Fee( Management Fees/Total Income)*Ad Income</t>
  </si>
  <si>
    <t>Department Name and Number:</t>
  </si>
  <si>
    <t>Name of Publication:</t>
  </si>
  <si>
    <t>Fiscal Year Ending:</t>
  </si>
  <si>
    <t xml:space="preserve">   Subscriptions</t>
  </si>
  <si>
    <t xml:space="preserve">   Back Issue Sales</t>
  </si>
  <si>
    <t>(1)</t>
  </si>
  <si>
    <t>(2)</t>
  </si>
  <si>
    <t>Allocation of Direct Advertising Costs:</t>
  </si>
  <si>
    <t xml:space="preserve">     Total Periodical Costs</t>
  </si>
  <si>
    <t>(3)</t>
  </si>
  <si>
    <t xml:space="preserve">     Total Circulation Income </t>
  </si>
  <si>
    <t>Gross Advertising Income</t>
  </si>
  <si>
    <t>(4)</t>
  </si>
  <si>
    <t xml:space="preserve">  Total Periodical Costs</t>
  </si>
  <si>
    <r>
      <t>(1)</t>
    </r>
    <r>
      <rPr>
        <sz val="7"/>
        <rFont val="Times New Roman"/>
        <family val="1"/>
      </rPr>
      <t xml:space="preserve">    </t>
    </r>
    <r>
      <rPr>
        <sz val="11"/>
        <rFont val="Calibri"/>
        <family val="2"/>
      </rPr>
      <t>Gross Advertising Income</t>
    </r>
  </si>
  <si>
    <r>
      <t>(2)</t>
    </r>
    <r>
      <rPr>
        <sz val="7"/>
        <rFont val="Times New Roman"/>
        <family val="1"/>
      </rPr>
      <t xml:space="preserve">    </t>
    </r>
    <r>
      <rPr>
        <sz val="11"/>
        <rFont val="Calibri"/>
        <family val="2"/>
      </rPr>
      <t>Direct Advertising Costs</t>
    </r>
  </si>
  <si>
    <r>
      <t>(3)</t>
    </r>
    <r>
      <rPr>
        <sz val="7"/>
        <rFont val="Times New Roman"/>
        <family val="1"/>
      </rPr>
      <t xml:space="preserve">    </t>
    </r>
    <r>
      <rPr>
        <sz val="11"/>
        <rFont val="Calibri"/>
        <family val="2"/>
      </rPr>
      <t>Circulation Income</t>
    </r>
  </si>
  <si>
    <r>
      <t>(4)</t>
    </r>
    <r>
      <rPr>
        <sz val="7"/>
        <rFont val="Times New Roman"/>
        <family val="1"/>
      </rPr>
      <t xml:space="preserve">    </t>
    </r>
    <r>
      <rPr>
        <sz val="11"/>
        <rFont val="Calibri"/>
        <family val="2"/>
      </rPr>
      <t>Readership Costs</t>
    </r>
  </si>
  <si>
    <r>
      <t>(1)</t>
    </r>
    <r>
      <rPr>
        <b/>
        <sz val="7"/>
        <rFont val="Times New Roman"/>
        <family val="1"/>
      </rPr>
      <t xml:space="preserve">    </t>
    </r>
    <r>
      <rPr>
        <b/>
        <sz val="11"/>
        <rFont val="Calibri"/>
        <family val="2"/>
      </rPr>
      <t>Gross Advertising Income (Excel Spreadsheet: Row 9 Column G)</t>
    </r>
  </si>
  <si>
    <r>
      <t>(2)</t>
    </r>
    <r>
      <rPr>
        <b/>
        <sz val="7"/>
        <rFont val="Times New Roman"/>
        <family val="1"/>
      </rPr>
      <t xml:space="preserve">    </t>
    </r>
    <r>
      <rPr>
        <b/>
        <sz val="11"/>
        <rFont val="Calibri"/>
        <family val="2"/>
      </rPr>
      <t>Direct Advertising Costs (Excel Spreadsheet: Rows 12-26 Columns E and G)</t>
    </r>
  </si>
  <si>
    <r>
      <t>(3)</t>
    </r>
    <r>
      <rPr>
        <b/>
        <sz val="7"/>
        <rFont val="Times New Roman"/>
        <family val="1"/>
      </rPr>
      <t xml:space="preserve">    </t>
    </r>
    <r>
      <rPr>
        <b/>
        <sz val="11"/>
        <rFont val="Calibri"/>
        <family val="2"/>
      </rPr>
      <t>Circulation Income (Excel Spreadsheet: Rows 28-32 Columns E and G)</t>
    </r>
  </si>
  <si>
    <r>
      <t>(4)</t>
    </r>
    <r>
      <rPr>
        <b/>
        <sz val="7"/>
        <rFont val="Times New Roman"/>
        <family val="1"/>
      </rPr>
      <t xml:space="preserve">    </t>
    </r>
    <r>
      <rPr>
        <b/>
        <sz val="11"/>
        <rFont val="Calibri"/>
        <family val="2"/>
      </rPr>
      <t>Readership Costs (Excel Spreadsheet: Rows 34 – 38 Columns E and G)</t>
    </r>
  </si>
  <si>
    <t xml:space="preserve">         Revenue realized from the sale of advertising in a periodical is gross advertising 
         income only if the revenue is produced in an unrelated business activity.  Thus, 
        if the revenue is produced in an activity that is either related to the organization’s 
        exempt function or that otherwise is not an unrelated business activity; the income 
        is NOT treated as taxable advertising income.   </t>
  </si>
  <si>
    <r>
      <t xml:space="preserve">        Instructions:</t>
    </r>
    <r>
      <rPr>
        <sz val="11"/>
        <rFont val="Calibri"/>
        <family val="2"/>
      </rPr>
      <t xml:space="preserve">  Input in this cell the total revenue recognized from the sale of advertising 
        that was produced in an unrelated business activity.</t>
    </r>
  </si>
  <si>
    <t xml:space="preserve">        A periodical’s direct advertising costs are all of the expenses directly connected with 
        the sale and publication of advertising in the periodical (including depreciation).
        Such costs normally do not include any deductions attributable to the production, 
        distribution, or readership content of the periodical.  However, if free copies are 
        distributed to a controlled audience solely to increase advertising revenue, the full 
        cost of producing those copies qualifies as direct advertising costs.  Examples of expenses 
        that qualify as direct advertising costs include:  </t>
  </si>
  <si>
    <r>
      <t>·</t>
    </r>
    <r>
      <rPr>
        <sz val="7"/>
        <rFont val="Times New Roman"/>
        <family val="1"/>
      </rPr>
      <t xml:space="preserve">         </t>
    </r>
    <r>
      <rPr>
        <sz val="11"/>
        <rFont val="Calibri"/>
        <family val="2"/>
      </rPr>
      <t>Selling expense (e.g., commissions paid to advertising agencies or the 
        payroll related expenses of an in-house advertising salesperson);</t>
    </r>
  </si>
  <si>
    <r>
      <t>·</t>
    </r>
    <r>
      <rPr>
        <sz val="7"/>
        <rFont val="Times New Roman"/>
        <family val="1"/>
      </rPr>
      <t xml:space="preserve">         </t>
    </r>
    <r>
      <rPr>
        <sz val="11"/>
        <rFont val="Calibri"/>
        <family val="2"/>
      </rPr>
      <t>Office overhead expenses of the organization directly connected with 
       the sale of advertising (e.g., an allocable portion of rent, utilities, supplies, 
       telephone, postage, and depreciation related to the time the organization’s 
       staff devotes to advertising activities); and</t>
    </r>
  </si>
  <si>
    <t xml:space="preserve">       Note:  If you are unable to determine the direct advertising costs, 
       an allocation method can be used as follows:</t>
  </si>
  <si>
    <r>
      <t>·</t>
    </r>
    <r>
      <rPr>
        <sz val="7"/>
        <rFont val="Times New Roman"/>
        <family val="1"/>
      </rPr>
      <t xml:space="preserve">         </t>
    </r>
    <r>
      <rPr>
        <sz val="11"/>
        <rFont val="Calibri"/>
        <family val="2"/>
      </rPr>
      <t>Artwork and copy preparation expenses related to preparing the advertising 
       for publication.</t>
    </r>
  </si>
  <si>
    <t xml:space="preserve">        A periodical’s circulation income includes all non-advertising revenue produced by it such 
        as revenue from paid subscriptions, amounts realized from charges made for reprinting or 
        republishing articles and special items in the periodical, and income generated by the sale 
        of back issues.  </t>
  </si>
  <si>
    <t xml:space="preserve">        A periodical’s readership costs are all of its expenses other than direct advertising costs.  
        They include the costs directly connected with the production and distribution of the readership 
        content, as well as the mechanical and distribution expenses that are not attributable to the 
        advertising activity.  Due to the fact an allocation method was used to determine the direct 
        advertising costs, the remaining expenses, (total costs less direct advertising costs) are considered 
        readerships costs.</t>
  </si>
  <si>
    <t>If an organization distributes a periodical containing paid advertising, the unrelated business taxable 
income produced by this advertising revenue normally is determined by calculating four amounts:</t>
  </si>
  <si>
    <t xml:space="preserve">              Number of Total Pages (Row 14 Column E) – Input the total pages within the periodical.</t>
  </si>
  <si>
    <t xml:space="preserve">              Percentage Allocation (Row 16 Column G) – Formula calculates automatically.</t>
  </si>
  <si>
    <t xml:space="preserve">                              Costs:</t>
  </si>
  <si>
    <t xml:space="preserve">                              Printing (Row 19 Column E) – Input the presswork and binding costs of the publication</t>
  </si>
  <si>
    <t xml:space="preserve">                              Total Periodical Costs (Row 23 Column G) – Formula calculates automatically</t>
  </si>
  <si>
    <t xml:space="preserve">                              Direct Advertising Costs (Row 26 Column G) – Formula calculates automatically</t>
  </si>
  <si>
    <t xml:space="preserve">                             Instructions:</t>
  </si>
  <si>
    <t xml:space="preserve">                             Allocation of Direct Advertising Costs</t>
  </si>
  <si>
    <t xml:space="preserve">               Distribution and Editorial (Row 20 Column E) – Input the expenses associated with composing 
               the periodical as well as mailing supplies and postage related to distributing the periodical.  </t>
  </si>
  <si>
    <t xml:space="preserve">               Management Fee Allocation (Row 21 Column E) – Input the result of the following calculation:</t>
  </si>
  <si>
    <t xml:space="preserve">               Management Fee Allocation = (Management Fees/Total Income)*Ad Income</t>
  </si>
  <si>
    <t>Instructions:</t>
  </si>
  <si>
    <t>Total Periodical Costs (Row 35 Column E) – Formula calculates automatically</t>
  </si>
  <si>
    <t>Less: Direct Advertising Costs (Row 36 Column E) - Formula calculates automatically</t>
  </si>
  <si>
    <t>Total Readership Costs (Row 38 Column G) - Formula calculates automatically</t>
  </si>
  <si>
    <t>Subscriptions (Row 29 Column E) – Input income received from subscriptions</t>
  </si>
  <si>
    <t>Back Issue Sales (Row 30 Column E) – Input any income received from sale of back issues</t>
  </si>
  <si>
    <t>Total Circulation Income (Row 32 Column G) - Formula calculates automatically</t>
  </si>
  <si>
    <r>
      <t xml:space="preserve"> Note:</t>
    </r>
    <r>
      <rPr>
        <sz val="11"/>
        <rFont val="Calibri"/>
        <family val="2"/>
      </rPr>
      <t xml:space="preserve">  If the right to receive the publication is associated with membership or similar 
 status in the organization, a portion of the membership receipts must be allocated to 
 circulation income.  For the purpose of allocating a portion of membership receipts to 
 circulation income, a separate spreadsheet will need to be used.  Contact the Accounting 
 Department for further information.</t>
    </r>
  </si>
  <si>
    <t>Advertising Income Instructions</t>
  </si>
  <si>
    <t>An excel spreadsheet has been provided under the Template panel of this file to help determine 
the four amounts to be included on the 990T- Schedule J for each department.  Instructions and 
definitions are provided below to assist departments in the completion of the spreadsheet.</t>
  </si>
  <si>
    <t xml:space="preserve">              Number of Unrelated Advertising Pages (Row 13 Column E) – Input the number of pages within</t>
  </si>
  <si>
    <t xml:space="preserve">              the periodical that include unrelated advertising (non UGA unit advertising).</t>
  </si>
  <si>
    <t xml:space="preserve">  Number of Unrelated Advertising Pages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</si>
</sst>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s>
  <fonts count="48">
    <font>
      <sz val="10"/>
      <name val="Arial"/>
      <family val="0"/>
    </font>
    <font>
      <sz val="11"/>
      <color indexed="8"/>
      <name val="Calibri"/>
      <family val="2"/>
    </font>
    <font>
      <b/>
      <sz val="10"/>
      <name val="Arial"/>
      <family val="2"/>
    </font>
    <font>
      <u val="single"/>
      <sz val="10"/>
      <name val="Arial"/>
      <family val="2"/>
    </font>
    <font>
      <b/>
      <sz val="12"/>
      <name val="Arial"/>
      <family val="2"/>
    </font>
    <font>
      <b/>
      <u val="single"/>
      <sz val="12"/>
      <name val="Arial"/>
      <family val="2"/>
    </font>
    <font>
      <b/>
      <u val="singleAccounting"/>
      <sz val="10"/>
      <name val="Arial"/>
      <family val="2"/>
    </font>
    <font>
      <b/>
      <u val="double"/>
      <sz val="10"/>
      <name val="Arial"/>
      <family val="2"/>
    </font>
    <font>
      <b/>
      <u val="doubleAccounting"/>
      <sz val="10"/>
      <name val="Arial"/>
      <family val="2"/>
    </font>
    <font>
      <sz val="11"/>
      <name val="Calibri"/>
      <family val="2"/>
    </font>
    <font>
      <b/>
      <sz val="11"/>
      <name val="Calibri"/>
      <family val="2"/>
    </font>
    <font>
      <b/>
      <sz val="12"/>
      <name val="Calibri"/>
      <family val="2"/>
    </font>
    <font>
      <sz val="7"/>
      <name val="Times New Roman"/>
      <family val="1"/>
    </font>
    <font>
      <b/>
      <sz val="7"/>
      <name val="Times New Roman"/>
      <family val="1"/>
    </font>
    <font>
      <sz val="11"/>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164" fontId="0" fillId="0" borderId="0" xfId="44" applyNumberFormat="1" applyFont="1" applyAlignment="1">
      <alignment/>
    </xf>
    <xf numFmtId="165" fontId="0" fillId="0" borderId="0" xfId="42" applyNumberFormat="1" applyFont="1" applyAlignment="1">
      <alignment/>
    </xf>
    <xf numFmtId="165" fontId="3" fillId="0" borderId="0" xfId="42" applyNumberFormat="1" applyFont="1" applyAlignment="1">
      <alignment/>
    </xf>
    <xf numFmtId="166" fontId="0" fillId="0" borderId="0" xfId="42" applyNumberFormat="1" applyFont="1" applyAlignment="1">
      <alignment/>
    </xf>
    <xf numFmtId="0" fontId="0" fillId="0" borderId="0" xfId="0" applyAlignment="1">
      <alignment horizontal="left"/>
    </xf>
    <xf numFmtId="0" fontId="4" fillId="0" borderId="0" xfId="0" applyFont="1" applyAlignment="1">
      <alignment horizontal="left"/>
    </xf>
    <xf numFmtId="0" fontId="5" fillId="0" borderId="0" xfId="0" applyFont="1" applyAlignment="1">
      <alignment horizontal="left"/>
    </xf>
    <xf numFmtId="0" fontId="0" fillId="0" borderId="0" xfId="0" applyAlignment="1" quotePrefix="1">
      <alignment horizontal="left"/>
    </xf>
    <xf numFmtId="14" fontId="0" fillId="0" borderId="0" xfId="0" applyNumberFormat="1" applyAlignment="1">
      <alignment horizontal="left"/>
    </xf>
    <xf numFmtId="165" fontId="0" fillId="0" borderId="0" xfId="42" applyNumberFormat="1" applyFont="1" applyAlignment="1">
      <alignment/>
    </xf>
    <xf numFmtId="0" fontId="0" fillId="0" borderId="0" xfId="0" applyFont="1" applyAlignment="1">
      <alignment/>
    </xf>
    <xf numFmtId="164" fontId="0" fillId="8" borderId="0" xfId="44" applyNumberFormat="1" applyFont="1" applyFill="1" applyAlignment="1">
      <alignment/>
    </xf>
    <xf numFmtId="165" fontId="3" fillId="10" borderId="0" xfId="42" applyNumberFormat="1" applyFont="1" applyFill="1" applyAlignment="1">
      <alignment/>
    </xf>
    <xf numFmtId="0" fontId="0" fillId="0" borderId="10" xfId="0" applyFill="1" applyBorder="1" applyAlignment="1">
      <alignment/>
    </xf>
    <xf numFmtId="164" fontId="0" fillId="0" borderId="10" xfId="44" applyNumberFormat="1" applyFont="1" applyBorder="1" applyAlignment="1">
      <alignment/>
    </xf>
    <xf numFmtId="165" fontId="0" fillId="0" borderId="10" xfId="42" applyNumberFormat="1" applyFont="1" applyBorder="1" applyAlignment="1">
      <alignment/>
    </xf>
    <xf numFmtId="165" fontId="0" fillId="0" borderId="10" xfId="42" applyNumberFormat="1" applyFont="1" applyBorder="1" applyAlignment="1">
      <alignment/>
    </xf>
    <xf numFmtId="0" fontId="0" fillId="0" borderId="0" xfId="0" applyBorder="1" applyAlignment="1">
      <alignment/>
    </xf>
    <xf numFmtId="0" fontId="2" fillId="0" borderId="0" xfId="0" applyFont="1" applyAlignment="1">
      <alignment horizontal="left"/>
    </xf>
    <xf numFmtId="1" fontId="0" fillId="0" borderId="10" xfId="0" applyNumberFormat="1" applyFill="1" applyBorder="1" applyAlignment="1">
      <alignment/>
    </xf>
    <xf numFmtId="10" fontId="2" fillId="0" borderId="0" xfId="57" applyNumberFormat="1" applyFont="1" applyAlignment="1">
      <alignment/>
    </xf>
    <xf numFmtId="165" fontId="2" fillId="0" borderId="0" xfId="42" applyNumberFormat="1" applyFont="1" applyAlignment="1">
      <alignment/>
    </xf>
    <xf numFmtId="164" fontId="6" fillId="8" borderId="0" xfId="44" applyNumberFormat="1" applyFont="1" applyFill="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quotePrefix="1">
      <alignment horizontal="right"/>
    </xf>
    <xf numFmtId="0" fontId="2" fillId="33" borderId="0" xfId="0" applyFont="1" applyFill="1" applyAlignment="1">
      <alignment/>
    </xf>
    <xf numFmtId="0" fontId="0" fillId="33" borderId="0" xfId="0" applyFill="1" applyAlignment="1">
      <alignment/>
    </xf>
    <xf numFmtId="164" fontId="2" fillId="33" borderId="0" xfId="44" applyNumberFormat="1" applyFont="1" applyFill="1" applyBorder="1" applyAlignment="1">
      <alignment/>
    </xf>
    <xf numFmtId="165" fontId="0" fillId="33" borderId="0" xfId="42" applyNumberFormat="1" applyFont="1" applyFill="1" applyAlignment="1">
      <alignment/>
    </xf>
    <xf numFmtId="164" fontId="8" fillId="33" borderId="0" xfId="44" applyNumberFormat="1" applyFont="1" applyFill="1" applyAlignment="1">
      <alignment/>
    </xf>
    <xf numFmtId="164" fontId="7" fillId="33" borderId="0" xfId="44" applyNumberFormat="1" applyFont="1" applyFill="1" applyAlignment="1">
      <alignment/>
    </xf>
    <xf numFmtId="0" fontId="11"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indent="4"/>
    </xf>
    <xf numFmtId="0" fontId="10" fillId="0" borderId="0" xfId="0" applyFont="1" applyAlignment="1">
      <alignment horizontal="left" vertical="center" indent="4"/>
    </xf>
    <xf numFmtId="0" fontId="14" fillId="0" borderId="0" xfId="0" applyFont="1" applyAlignment="1">
      <alignment horizontal="left" vertical="center" indent="8"/>
    </xf>
    <xf numFmtId="0" fontId="10"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wrapText="1" indent="2"/>
    </xf>
    <xf numFmtId="0" fontId="10" fillId="0" borderId="0" xfId="0" applyFont="1" applyAlignment="1">
      <alignment horizontal="left" vertical="center" wrapText="1" indent="2"/>
    </xf>
    <xf numFmtId="0" fontId="14" fillId="0" borderId="0" xfId="0" applyFont="1" applyAlignment="1">
      <alignment horizontal="left" vertical="center" wrapText="1" indent="8"/>
    </xf>
    <xf numFmtId="0" fontId="9" fillId="0" borderId="0" xfId="0" applyFont="1" applyAlignment="1">
      <alignment horizontal="left" vertical="center" wrapText="1" indent="6"/>
    </xf>
    <xf numFmtId="0" fontId="9" fillId="0" borderId="0" xfId="0" applyFont="1" applyAlignment="1">
      <alignment horizontal="left" vertical="center" wrapText="1" indent="4"/>
    </xf>
    <xf numFmtId="0" fontId="10" fillId="0" borderId="0" xfId="0" applyFont="1" applyAlignment="1">
      <alignment horizontal="left" vertical="center" wrapText="1" indent="4"/>
    </xf>
    <xf numFmtId="0" fontId="11" fillId="0" borderId="0" xfId="0" applyFont="1" applyAlignment="1">
      <alignment horizontal="center" vertical="center"/>
    </xf>
    <xf numFmtId="0" fontId="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
    </sheetView>
  </sheetViews>
  <sheetFormatPr defaultColWidth="9.140625" defaultRowHeight="12.75"/>
  <cols>
    <col min="1" max="4" width="30.7109375" style="6" customWidth="1"/>
  </cols>
  <sheetData>
    <row r="1" ht="15.75">
      <c r="A1" s="7" t="s">
        <v>14</v>
      </c>
    </row>
    <row r="2" ht="15.75">
      <c r="A2" s="7" t="s">
        <v>15</v>
      </c>
    </row>
    <row r="4" spans="1:3" ht="15.75">
      <c r="A4" s="8" t="s">
        <v>16</v>
      </c>
      <c r="B4" s="8"/>
      <c r="C4" s="8" t="s">
        <v>17</v>
      </c>
    </row>
    <row r="5" spans="1:4" ht="12.75">
      <c r="A5" s="6" t="s">
        <v>18</v>
      </c>
      <c r="B5" s="9" t="s">
        <v>72</v>
      </c>
      <c r="C5" s="6" t="s">
        <v>50</v>
      </c>
      <c r="D5" s="6" t="s">
        <v>80</v>
      </c>
    </row>
    <row r="6" spans="1:4" ht="12.75">
      <c r="A6" s="6" t="s">
        <v>19</v>
      </c>
      <c r="B6" s="10">
        <v>38533</v>
      </c>
      <c r="C6" s="6" t="s">
        <v>21</v>
      </c>
      <c r="D6" s="9" t="s">
        <v>81</v>
      </c>
    </row>
    <row r="7" spans="1:4" ht="12.75">
      <c r="A7" s="6" t="s">
        <v>20</v>
      </c>
      <c r="B7" s="6" t="s">
        <v>73</v>
      </c>
      <c r="C7" s="6" t="s">
        <v>22</v>
      </c>
      <c r="D7" s="9" t="s">
        <v>82</v>
      </c>
    </row>
    <row r="8" spans="1:4" ht="12.75">
      <c r="A8" s="6" t="s">
        <v>21</v>
      </c>
      <c r="B8" s="9" t="s">
        <v>74</v>
      </c>
      <c r="C8" s="6" t="s">
        <v>51</v>
      </c>
      <c r="D8" s="6" t="s">
        <v>83</v>
      </c>
    </row>
    <row r="9" spans="1:4" ht="12.75">
      <c r="A9" s="6" t="s">
        <v>22</v>
      </c>
      <c r="B9" s="9" t="s">
        <v>13</v>
      </c>
      <c r="C9" s="6" t="s">
        <v>52</v>
      </c>
      <c r="D9" s="6" t="s">
        <v>73</v>
      </c>
    </row>
    <row r="10" spans="1:4" ht="12.75">
      <c r="A10" s="6" t="s">
        <v>23</v>
      </c>
      <c r="B10" s="9" t="s">
        <v>75</v>
      </c>
      <c r="C10" s="6" t="s">
        <v>53</v>
      </c>
      <c r="D10" s="9" t="s">
        <v>75</v>
      </c>
    </row>
    <row r="11" spans="1:4" ht="12.75">
      <c r="A11" s="6" t="s">
        <v>24</v>
      </c>
      <c r="B11" s="9" t="s">
        <v>85</v>
      </c>
      <c r="C11" s="6" t="s">
        <v>54</v>
      </c>
      <c r="D11" s="9" t="s">
        <v>75</v>
      </c>
    </row>
    <row r="12" spans="1:4" ht="12.75">
      <c r="A12" s="6" t="s">
        <v>25</v>
      </c>
      <c r="B12" s="9" t="s">
        <v>76</v>
      </c>
      <c r="C12" s="6" t="s">
        <v>55</v>
      </c>
      <c r="D12" s="6">
        <v>1</v>
      </c>
    </row>
    <row r="13" spans="1:4" ht="12.75">
      <c r="A13" s="6" t="s">
        <v>26</v>
      </c>
      <c r="B13" s="9" t="s">
        <v>76</v>
      </c>
      <c r="C13" s="6" t="s">
        <v>56</v>
      </c>
      <c r="D13" s="6">
        <v>1</v>
      </c>
    </row>
    <row r="14" spans="1:4" ht="12.75">
      <c r="A14" s="6" t="s">
        <v>27</v>
      </c>
      <c r="B14" s="9" t="s">
        <v>76</v>
      </c>
      <c r="C14" s="6" t="s">
        <v>57</v>
      </c>
      <c r="D14" s="6" t="s">
        <v>84</v>
      </c>
    </row>
    <row r="15" spans="1:4" ht="12.75">
      <c r="A15" s="6" t="s">
        <v>28</v>
      </c>
      <c r="B15" s="9" t="s">
        <v>76</v>
      </c>
      <c r="C15" s="6" t="s">
        <v>58</v>
      </c>
      <c r="D15" s="6" t="s">
        <v>84</v>
      </c>
    </row>
    <row r="16" spans="1:4" ht="12.75">
      <c r="A16" s="6" t="s">
        <v>29</v>
      </c>
      <c r="B16" s="9" t="s">
        <v>76</v>
      </c>
      <c r="C16" s="6" t="s">
        <v>24</v>
      </c>
      <c r="D16" s="9" t="s">
        <v>85</v>
      </c>
    </row>
    <row r="17" spans="1:4" ht="12.75">
      <c r="A17" s="6" t="s">
        <v>30</v>
      </c>
      <c r="B17" s="9" t="s">
        <v>76</v>
      </c>
      <c r="C17" s="6" t="s">
        <v>59</v>
      </c>
      <c r="D17" s="9" t="s">
        <v>86</v>
      </c>
    </row>
    <row r="18" spans="1:4" ht="12.75">
      <c r="A18" s="6" t="s">
        <v>31</v>
      </c>
      <c r="B18" s="9" t="s">
        <v>87</v>
      </c>
      <c r="C18" s="6" t="s">
        <v>60</v>
      </c>
      <c r="D18" s="6">
        <v>0</v>
      </c>
    </row>
    <row r="19" spans="1:4" ht="12.75">
      <c r="A19" s="6" t="s">
        <v>32</v>
      </c>
      <c r="B19" s="9" t="s">
        <v>88</v>
      </c>
      <c r="C19" s="6" t="s">
        <v>61</v>
      </c>
      <c r="D19" s="6">
        <v>0</v>
      </c>
    </row>
    <row r="20" spans="1:2" ht="12.75">
      <c r="A20" s="6" t="s">
        <v>33</v>
      </c>
      <c r="B20" s="9" t="s">
        <v>76</v>
      </c>
    </row>
    <row r="21" spans="1:2" ht="12.75">
      <c r="A21" s="6" t="s">
        <v>34</v>
      </c>
      <c r="B21" s="9" t="s">
        <v>78</v>
      </c>
    </row>
    <row r="22" spans="1:2" ht="12.75">
      <c r="A22" s="6" t="s">
        <v>35</v>
      </c>
      <c r="B22" s="9" t="s">
        <v>76</v>
      </c>
    </row>
    <row r="23" spans="1:2" ht="12.75">
      <c r="A23" s="6" t="s">
        <v>36</v>
      </c>
      <c r="B23" s="6">
        <v>0</v>
      </c>
    </row>
    <row r="24" spans="1:2" ht="12.75">
      <c r="A24" s="6" t="s">
        <v>37</v>
      </c>
      <c r="B24" s="6" t="s">
        <v>77</v>
      </c>
    </row>
    <row r="25" ht="12.75">
      <c r="A25" s="6" t="s">
        <v>38</v>
      </c>
    </row>
    <row r="26" ht="12.75">
      <c r="A26" s="6" t="s">
        <v>39</v>
      </c>
    </row>
    <row r="27" ht="12.75">
      <c r="A27" s="6" t="s">
        <v>40</v>
      </c>
    </row>
    <row r="28" spans="1:2" ht="12.75">
      <c r="A28" s="6" t="s">
        <v>41</v>
      </c>
      <c r="B28" s="9" t="s">
        <v>76</v>
      </c>
    </row>
    <row r="29" spans="1:2" ht="12.75">
      <c r="A29" s="6" t="s">
        <v>42</v>
      </c>
      <c r="B29" s="9" t="s">
        <v>78</v>
      </c>
    </row>
    <row r="30" ht="12.75">
      <c r="A30" s="6" t="s">
        <v>43</v>
      </c>
    </row>
    <row r="31" ht="12.75">
      <c r="A31" s="6" t="s">
        <v>44</v>
      </c>
    </row>
    <row r="32" ht="12.75">
      <c r="A32" s="6" t="s">
        <v>45</v>
      </c>
    </row>
    <row r="33" ht="12.75">
      <c r="A33" s="6" t="s">
        <v>46</v>
      </c>
    </row>
    <row r="34" spans="1:2" ht="12.75">
      <c r="A34" s="6" t="s">
        <v>47</v>
      </c>
      <c r="B34" s="9" t="s">
        <v>76</v>
      </c>
    </row>
    <row r="35" spans="1:2" ht="12.75">
      <c r="A35" s="6" t="s">
        <v>48</v>
      </c>
      <c r="B35" s="9" t="s">
        <v>78</v>
      </c>
    </row>
    <row r="36" spans="1:2" ht="12.75">
      <c r="A36" s="6" t="s">
        <v>49</v>
      </c>
      <c r="B36" s="6" t="s">
        <v>79</v>
      </c>
    </row>
    <row r="40" spans="1:3" ht="15.75">
      <c r="A40" s="8" t="s">
        <v>62</v>
      </c>
      <c r="B40" s="8"/>
      <c r="C40" s="8" t="s">
        <v>63</v>
      </c>
    </row>
    <row r="41" spans="1:4" ht="12.75">
      <c r="A41" s="6" t="s">
        <v>64</v>
      </c>
      <c r="B41" s="6" t="s">
        <v>71</v>
      </c>
      <c r="C41" s="6" t="s">
        <v>65</v>
      </c>
      <c r="D41" s="6">
        <v>7637512</v>
      </c>
    </row>
    <row r="42" spans="3:4" ht="12.75">
      <c r="C42" s="6" t="s">
        <v>66</v>
      </c>
      <c r="D42" s="6">
        <v>253034568</v>
      </c>
    </row>
    <row r="43" spans="3:4" ht="12.75">
      <c r="C43" s="6" t="s">
        <v>67</v>
      </c>
      <c r="D43" s="6">
        <v>1</v>
      </c>
    </row>
    <row r="44" spans="3:4" ht="12.75">
      <c r="C44" s="6" t="s">
        <v>68</v>
      </c>
      <c r="D44" s="6">
        <v>1</v>
      </c>
    </row>
    <row r="45" spans="3:4" ht="12.75">
      <c r="C45" s="6" t="s">
        <v>69</v>
      </c>
      <c r="D45" s="6" t="b">
        <v>0</v>
      </c>
    </row>
    <row r="46" spans="3:4" ht="12.75">
      <c r="C46" s="6" t="s">
        <v>70</v>
      </c>
      <c r="D46" s="6" t="b">
        <v>0</v>
      </c>
    </row>
  </sheetData>
  <sheetProtection password="CC2E"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57"/>
  <sheetViews>
    <sheetView tabSelected="1" zoomScalePageLayoutView="0" workbookViewId="0" topLeftCell="A1">
      <selection activeCell="A2" sqref="A2"/>
    </sheetView>
  </sheetViews>
  <sheetFormatPr defaultColWidth="9.140625" defaultRowHeight="12.75"/>
  <cols>
    <col min="1" max="1" width="97.421875" style="0" customWidth="1"/>
  </cols>
  <sheetData>
    <row r="1" ht="15.75">
      <c r="A1" s="47" t="s">
        <v>141</v>
      </c>
    </row>
    <row r="2" ht="15.75">
      <c r="A2" s="34"/>
    </row>
    <row r="3" ht="30">
      <c r="A3" s="40" t="s">
        <v>121</v>
      </c>
    </row>
    <row r="4" ht="15">
      <c r="A4" s="40"/>
    </row>
    <row r="5" ht="15">
      <c r="A5" s="36" t="s">
        <v>104</v>
      </c>
    </row>
    <row r="6" ht="15">
      <c r="A6" s="36" t="s">
        <v>105</v>
      </c>
    </row>
    <row r="7" ht="15">
      <c r="A7" s="36" t="s">
        <v>106</v>
      </c>
    </row>
    <row r="8" ht="15">
      <c r="A8" s="36" t="s">
        <v>107</v>
      </c>
    </row>
    <row r="9" ht="15">
      <c r="A9" s="36"/>
    </row>
    <row r="10" ht="45">
      <c r="A10" s="40" t="s">
        <v>142</v>
      </c>
    </row>
    <row r="11" ht="15">
      <c r="A11" s="40"/>
    </row>
    <row r="12" ht="15">
      <c r="A12" s="37" t="s">
        <v>108</v>
      </c>
    </row>
    <row r="13" ht="75">
      <c r="A13" s="41" t="s">
        <v>112</v>
      </c>
    </row>
    <row r="14" ht="15">
      <c r="A14" s="41"/>
    </row>
    <row r="15" ht="30">
      <c r="A15" s="42" t="s">
        <v>113</v>
      </c>
    </row>
    <row r="16" ht="15">
      <c r="A16" s="42"/>
    </row>
    <row r="17" ht="15">
      <c r="A17" s="37" t="s">
        <v>109</v>
      </c>
    </row>
    <row r="18" ht="105">
      <c r="A18" s="41" t="s">
        <v>114</v>
      </c>
    </row>
    <row r="19" ht="15">
      <c r="A19" s="41"/>
    </row>
    <row r="20" ht="30">
      <c r="A20" s="43" t="s">
        <v>115</v>
      </c>
    </row>
    <row r="21" ht="60">
      <c r="A21" s="43" t="s">
        <v>116</v>
      </c>
    </row>
    <row r="22" ht="30">
      <c r="A22" s="43" t="s">
        <v>118</v>
      </c>
    </row>
    <row r="23" ht="15">
      <c r="A23" s="38"/>
    </row>
    <row r="24" ht="30">
      <c r="A24" s="44" t="s">
        <v>117</v>
      </c>
    </row>
    <row r="25" ht="15">
      <c r="A25" s="39"/>
    </row>
    <row r="26" ht="15">
      <c r="A26" s="39" t="s">
        <v>129</v>
      </c>
    </row>
    <row r="27" ht="15">
      <c r="A27" s="39" t="s">
        <v>128</v>
      </c>
    </row>
    <row r="28" ht="15">
      <c r="A28" s="36" t="s">
        <v>143</v>
      </c>
    </row>
    <row r="29" ht="15">
      <c r="A29" s="36" t="s">
        <v>144</v>
      </c>
    </row>
    <row r="30" ht="15">
      <c r="A30" s="36" t="s">
        <v>122</v>
      </c>
    </row>
    <row r="31" ht="15">
      <c r="A31" s="36" t="s">
        <v>123</v>
      </c>
    </row>
    <row r="32" ht="15">
      <c r="A32" s="35"/>
    </row>
    <row r="33" ht="15">
      <c r="A33" s="39" t="s">
        <v>124</v>
      </c>
    </row>
    <row r="34" ht="15">
      <c r="A34" s="35" t="s">
        <v>125</v>
      </c>
    </row>
    <row r="35" ht="31.5" customHeight="1">
      <c r="A35" s="45" t="s">
        <v>130</v>
      </c>
    </row>
    <row r="36" ht="15">
      <c r="A36" s="36" t="s">
        <v>131</v>
      </c>
    </row>
    <row r="37" ht="15">
      <c r="A37" s="36" t="s">
        <v>132</v>
      </c>
    </row>
    <row r="38" ht="15">
      <c r="A38" s="35" t="s">
        <v>126</v>
      </c>
    </row>
    <row r="39" ht="15">
      <c r="A39" s="35" t="s">
        <v>127</v>
      </c>
    </row>
    <row r="40" ht="15">
      <c r="A40" s="36"/>
    </row>
    <row r="41" ht="15">
      <c r="A41" s="37" t="s">
        <v>110</v>
      </c>
    </row>
    <row r="42" ht="60">
      <c r="A42" s="41" t="s">
        <v>119</v>
      </c>
    </row>
    <row r="43" ht="15">
      <c r="A43" s="41"/>
    </row>
    <row r="44" ht="15">
      <c r="A44" s="37" t="s">
        <v>133</v>
      </c>
    </row>
    <row r="45" ht="15">
      <c r="A45" s="36" t="s">
        <v>137</v>
      </c>
    </row>
    <row r="46" ht="15">
      <c r="A46" s="36" t="s">
        <v>138</v>
      </c>
    </row>
    <row r="47" ht="15">
      <c r="A47" s="36" t="s">
        <v>139</v>
      </c>
    </row>
    <row r="48" ht="15">
      <c r="A48" s="36"/>
    </row>
    <row r="49" ht="75">
      <c r="A49" s="46" t="s">
        <v>140</v>
      </c>
    </row>
    <row r="50" ht="15">
      <c r="A50" s="46"/>
    </row>
    <row r="51" ht="15">
      <c r="A51" s="37" t="s">
        <v>111</v>
      </c>
    </row>
    <row r="52" ht="90">
      <c r="A52" s="41" t="s">
        <v>120</v>
      </c>
    </row>
    <row r="53" ht="15">
      <c r="A53" s="41"/>
    </row>
    <row r="54" ht="15">
      <c r="A54" s="37" t="s">
        <v>133</v>
      </c>
    </row>
    <row r="55" ht="15">
      <c r="A55" s="36" t="s">
        <v>134</v>
      </c>
    </row>
    <row r="56" ht="15">
      <c r="A56" s="36" t="s">
        <v>135</v>
      </c>
    </row>
    <row r="57" ht="15">
      <c r="A57" s="36" t="s">
        <v>136</v>
      </c>
    </row>
  </sheetData>
  <sheetProtection/>
  <printOptions/>
  <pageMargins left="0.7" right="0.7" top="0.75" bottom="0.75" header="0.3" footer="0.3"/>
  <pageSetup fitToHeight="2"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B1" sqref="B1:G1"/>
    </sheetView>
  </sheetViews>
  <sheetFormatPr defaultColWidth="9.140625" defaultRowHeight="12.75"/>
  <cols>
    <col min="2" max="2" width="31.140625" style="0" customWidth="1"/>
    <col min="5" max="5" width="10.8515625" style="0" customWidth="1"/>
    <col min="7" max="7" width="9.7109375" style="0" bestFit="1" customWidth="1"/>
  </cols>
  <sheetData>
    <row r="1" spans="2:7" ht="12.75">
      <c r="B1" s="48" t="s">
        <v>90</v>
      </c>
      <c r="C1" s="48"/>
      <c r="D1" s="48"/>
      <c r="E1" s="48"/>
      <c r="F1" s="48"/>
      <c r="G1" s="48"/>
    </row>
    <row r="2" spans="2:7" ht="12.75">
      <c r="B2" s="48" t="s">
        <v>91</v>
      </c>
      <c r="C2" s="48"/>
      <c r="D2" s="48"/>
      <c r="E2" s="48"/>
      <c r="F2" s="48"/>
      <c r="G2" s="48"/>
    </row>
    <row r="3" ht="12.75">
      <c r="B3" s="20" t="s">
        <v>92</v>
      </c>
    </row>
    <row r="5" spans="2:7" ht="12.75">
      <c r="B5" s="25" t="s">
        <v>0</v>
      </c>
      <c r="C5" s="25"/>
      <c r="D5" s="25"/>
      <c r="E5" s="26"/>
      <c r="F5" s="26"/>
      <c r="G5" s="26"/>
    </row>
    <row r="6" spans="2:7" ht="12.75">
      <c r="B6" s="25" t="s">
        <v>1</v>
      </c>
      <c r="C6" s="25"/>
      <c r="D6" s="25"/>
      <c r="E6" s="26"/>
      <c r="F6" s="26"/>
      <c r="G6" s="26"/>
    </row>
    <row r="9" spans="1:7" ht="12.75">
      <c r="A9" s="27" t="s">
        <v>95</v>
      </c>
      <c r="B9" s="28" t="s">
        <v>101</v>
      </c>
      <c r="C9" s="29"/>
      <c r="D9" s="29"/>
      <c r="E9" s="29"/>
      <c r="F9" s="29"/>
      <c r="G9" s="30">
        <v>60000</v>
      </c>
    </row>
    <row r="12" spans="1:2" ht="12.75">
      <c r="A12" s="27" t="s">
        <v>96</v>
      </c>
      <c r="B12" s="1" t="s">
        <v>97</v>
      </c>
    </row>
    <row r="13" spans="2:5" ht="12.75">
      <c r="B13" s="12" t="s">
        <v>145</v>
      </c>
      <c r="E13" s="21">
        <v>20</v>
      </c>
    </row>
    <row r="14" spans="2:5" ht="12.75">
      <c r="B14" t="s">
        <v>2</v>
      </c>
      <c r="E14" s="15">
        <v>100</v>
      </c>
    </row>
    <row r="16" spans="2:7" ht="12.75">
      <c r="B16" s="1" t="s">
        <v>3</v>
      </c>
      <c r="C16" s="1"/>
      <c r="D16" s="1"/>
      <c r="E16" s="1"/>
      <c r="F16" s="1"/>
      <c r="G16" s="22">
        <f>E13/E14</f>
        <v>0.2</v>
      </c>
    </row>
    <row r="17" ht="12.75">
      <c r="J17" s="19"/>
    </row>
    <row r="18" spans="2:7" ht="12.75">
      <c r="B18" s="1" t="s">
        <v>4</v>
      </c>
      <c r="E18" s="3"/>
      <c r="F18" s="3"/>
      <c r="G18" s="3"/>
    </row>
    <row r="19" spans="2:7" ht="12.75">
      <c r="B19" t="s">
        <v>5</v>
      </c>
      <c r="E19" s="16">
        <v>40000</v>
      </c>
      <c r="F19" s="2"/>
      <c r="G19" s="3"/>
    </row>
    <row r="20" spans="2:7" ht="12.75">
      <c r="B20" t="s">
        <v>6</v>
      </c>
      <c r="E20" s="17">
        <v>30000</v>
      </c>
      <c r="F20" s="11"/>
      <c r="G20" s="3"/>
    </row>
    <row r="21" spans="2:7" ht="12.75">
      <c r="B21" t="s">
        <v>7</v>
      </c>
      <c r="E21" s="18">
        <v>6000</v>
      </c>
      <c r="F21" s="5"/>
      <c r="G21" s="3"/>
    </row>
    <row r="22" spans="5:7" ht="12.75">
      <c r="E22" s="4"/>
      <c r="F22" s="4"/>
      <c r="G22" s="3"/>
    </row>
    <row r="23" spans="2:7" ht="15">
      <c r="B23" s="1" t="s">
        <v>98</v>
      </c>
      <c r="C23" s="1"/>
      <c r="D23" s="1"/>
      <c r="E23" s="23"/>
      <c r="F23" s="23"/>
      <c r="G23" s="24">
        <f>SUM(E19:E21)</f>
        <v>76000</v>
      </c>
    </row>
    <row r="24" spans="2:7" ht="12.75">
      <c r="B24" t="s">
        <v>89</v>
      </c>
      <c r="E24" s="3"/>
      <c r="F24" s="3"/>
      <c r="G24" s="3"/>
    </row>
    <row r="25" spans="2:7" ht="12.75">
      <c r="B25" s="1"/>
      <c r="E25" s="3"/>
      <c r="F25" s="3"/>
      <c r="G25" s="3"/>
    </row>
    <row r="26" spans="1:7" ht="15">
      <c r="A26" s="27"/>
      <c r="B26" s="28" t="s">
        <v>8</v>
      </c>
      <c r="C26" s="29"/>
      <c r="D26" s="29"/>
      <c r="E26" s="31"/>
      <c r="F26" s="31"/>
      <c r="G26" s="32">
        <f>G23*G16</f>
        <v>15200</v>
      </c>
    </row>
    <row r="27" spans="5:7" ht="12.75">
      <c r="E27" s="3"/>
      <c r="F27" s="3"/>
      <c r="G27" s="3"/>
    </row>
    <row r="28" spans="1:7" ht="12.75">
      <c r="A28" s="27" t="s">
        <v>99</v>
      </c>
      <c r="B28" s="1" t="s">
        <v>9</v>
      </c>
      <c r="E28" s="3"/>
      <c r="F28" s="3"/>
      <c r="G28" s="3"/>
    </row>
    <row r="29" spans="2:7" ht="12.75">
      <c r="B29" t="s">
        <v>93</v>
      </c>
      <c r="E29" s="16">
        <v>100000</v>
      </c>
      <c r="F29" s="2"/>
      <c r="G29" s="3"/>
    </row>
    <row r="30" spans="2:7" ht="12.75">
      <c r="B30" t="s">
        <v>94</v>
      </c>
      <c r="E30" s="16">
        <v>5000</v>
      </c>
      <c r="F30" s="2"/>
      <c r="G30" s="3"/>
    </row>
    <row r="31" spans="5:7" ht="12.75">
      <c r="E31" s="3"/>
      <c r="F31" s="3"/>
      <c r="G31" s="3"/>
    </row>
    <row r="32" spans="2:7" ht="12.75">
      <c r="B32" s="28" t="s">
        <v>100</v>
      </c>
      <c r="C32" s="29"/>
      <c r="D32" s="29"/>
      <c r="E32" s="31"/>
      <c r="F32" s="31"/>
      <c r="G32" s="33">
        <f>SUM(E29:E30)</f>
        <v>105000</v>
      </c>
    </row>
    <row r="33" spans="5:7" ht="12.75">
      <c r="E33" s="3"/>
      <c r="F33" s="3"/>
      <c r="G33" s="3"/>
    </row>
    <row r="34" spans="1:7" ht="12.75">
      <c r="A34" s="27" t="s">
        <v>102</v>
      </c>
      <c r="B34" s="1" t="s">
        <v>10</v>
      </c>
      <c r="E34" s="3"/>
      <c r="F34" s="3"/>
      <c r="G34" s="3"/>
    </row>
    <row r="35" spans="2:7" ht="12.75">
      <c r="B35" t="s">
        <v>103</v>
      </c>
      <c r="E35" s="13">
        <f>G23</f>
        <v>76000</v>
      </c>
      <c r="F35" s="2"/>
      <c r="G35" s="3"/>
    </row>
    <row r="36" spans="2:7" ht="12.75">
      <c r="B36" t="s">
        <v>11</v>
      </c>
      <c r="E36" s="14">
        <f>-G26</f>
        <v>-15200</v>
      </c>
      <c r="F36" s="4"/>
      <c r="G36" s="3"/>
    </row>
    <row r="37" spans="5:7" ht="12.75">
      <c r="E37" s="3"/>
      <c r="F37" s="3"/>
      <c r="G37" s="3"/>
    </row>
    <row r="38" spans="2:7" ht="15">
      <c r="B38" s="28" t="s">
        <v>12</v>
      </c>
      <c r="C38" s="29"/>
      <c r="D38" s="29"/>
      <c r="E38" s="31"/>
      <c r="F38" s="31"/>
      <c r="G38" s="32">
        <f>SUM(E35:E36)</f>
        <v>60800</v>
      </c>
    </row>
    <row r="43" ht="12.75">
      <c r="B43" s="12"/>
    </row>
  </sheetData>
  <sheetProtection/>
  <mergeCells count="2">
    <mergeCell ref="B1:G1"/>
    <mergeCell ref="B2:G2"/>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Callaway</dc:creator>
  <cp:keywords/>
  <dc:description/>
  <cp:lastModifiedBy>Accounting</cp:lastModifiedBy>
  <cp:lastPrinted>2011-01-18T19:36:29Z</cp:lastPrinted>
  <dcterms:created xsi:type="dcterms:W3CDTF">2002-09-19T20:53:21Z</dcterms:created>
  <dcterms:modified xsi:type="dcterms:W3CDTF">2011-03-16T19:35:40Z</dcterms:modified>
  <cp:category/>
  <cp:version/>
  <cp:contentType/>
  <cp:contentStatus/>
</cp:coreProperties>
</file>